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rketing\Downloads\"/>
    </mc:Choice>
  </mc:AlternateContent>
  <xr:revisionPtr revIDLastSave="0" documentId="13_ncr:1_{FAC20E05-80E9-48FD-B2E2-93FDF64B33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30% Exps -Also Gross Comm Ren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9" i="2" l="1"/>
  <c r="F10" i="2" s="1"/>
  <c r="F11" i="2" l="1"/>
  <c r="F12" i="2" s="1"/>
  <c r="G26" i="2" l="1"/>
  <c r="G20" i="2"/>
  <c r="G22" i="2"/>
  <c r="G16" i="2"/>
  <c r="G23" i="2"/>
  <c r="G17" i="2"/>
  <c r="G25" i="2"/>
  <c r="G19" i="2"/>
  <c r="K19" i="2" l="1"/>
  <c r="I19" i="2"/>
  <c r="I16" i="2"/>
  <c r="K16" i="2"/>
  <c r="K25" i="2"/>
  <c r="I25" i="2"/>
  <c r="I22" i="2"/>
  <c r="K22" i="2"/>
  <c r="K17" i="2"/>
  <c r="I17" i="2"/>
  <c r="I20" i="2"/>
  <c r="K20" i="2"/>
  <c r="K23" i="2"/>
  <c r="I23" i="2"/>
  <c r="I26" i="2"/>
  <c r="K26" i="2"/>
</calcChain>
</file>

<file path=xl/sharedStrings.xml><?xml version="1.0" encoding="utf-8"?>
<sst xmlns="http://schemas.openxmlformats.org/spreadsheetml/2006/main" count="35" uniqueCount="35">
  <si>
    <t>Gross Income Less Vacancy &amp; Expenses</t>
  </si>
  <si>
    <t xml:space="preserve">Direct Capitalization Approach </t>
  </si>
  <si>
    <t>Bldg</t>
  </si>
  <si>
    <t>Units</t>
  </si>
  <si>
    <t>Enter Gross Monthy Rent Here</t>
  </si>
  <si>
    <t>Gross Annual Income</t>
  </si>
  <si>
    <t>5% Vacancy</t>
  </si>
  <si>
    <t>Effective Gross Income</t>
  </si>
  <si>
    <t>Net Operating Income (NOI)</t>
  </si>
  <si>
    <t xml:space="preserve">Value </t>
  </si>
  <si>
    <t>Price</t>
  </si>
  <si>
    <t xml:space="preserve"> </t>
  </si>
  <si>
    <t xml:space="preserve">Cap Rates </t>
  </si>
  <si>
    <t xml:space="preserve">Scenarios </t>
  </si>
  <si>
    <t>Price per Unit</t>
  </si>
  <si>
    <t>Notes: (Los Angeles County)</t>
  </si>
  <si>
    <t xml:space="preserve">Cap rate variations also depend on the buillding age, condition, unit mix, along with external site conditions </t>
  </si>
  <si>
    <t>such as proximity to traffic streets, freeway,  commerical-industrial, etc.</t>
  </si>
  <si>
    <t xml:space="preserve">Prime Cap Rate Area </t>
  </si>
  <si>
    <t xml:space="preserve">3.00% to 3.50% </t>
  </si>
  <si>
    <t>Very Good Cap Rate Area</t>
  </si>
  <si>
    <t xml:space="preserve">4.00% to 4.50% </t>
  </si>
  <si>
    <t>Good Cap Rate Area</t>
  </si>
  <si>
    <t>4.75% to 5.25%</t>
  </si>
  <si>
    <t>Avg-to-Good Cap Rate Area</t>
  </si>
  <si>
    <t xml:space="preserve">5.50% to 6.00% </t>
  </si>
  <si>
    <t>Avgerage Cap Rate Area</t>
  </si>
  <si>
    <t xml:space="preserve">6.00% to 7.00% </t>
  </si>
  <si>
    <t>Cap Rate Value Analysis Using 30% Expense Ratio</t>
  </si>
  <si>
    <t>Size (ft2)</t>
  </si>
  <si>
    <t>30% Operating Expenses</t>
  </si>
  <si>
    <t>Per (ft2)</t>
  </si>
  <si>
    <t>877-238-3837  | info@rgc.capital | rgccap.com </t>
  </si>
  <si>
    <t xml:space="preserve">           6730 Florence Avenue Suite 101  </t>
  </si>
  <si>
    <t xml:space="preserve">                 Bell Gardens, CA  90201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</si>
</sst>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8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b/>
      <sz val="11"/>
      <color rgb="FFFF0000"/>
      <name val="Calibri"/>
    </font>
    <font>
      <u/>
      <sz val="11"/>
      <color theme="1"/>
      <name val="Calibri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8" xfId="0" applyFont="1" applyBorder="1"/>
    <xf numFmtId="44" fontId="1" fillId="0" borderId="0" xfId="0" applyNumberFormat="1" applyFont="1"/>
    <xf numFmtId="0" fontId="1" fillId="0" borderId="13" xfId="0" applyFont="1" applyBorder="1"/>
    <xf numFmtId="44" fontId="4" fillId="0" borderId="7" xfId="0" applyNumberFormat="1" applyFont="1" applyBorder="1"/>
    <xf numFmtId="44" fontId="2" fillId="0" borderId="0" xfId="0" applyNumberFormat="1" applyFont="1"/>
    <xf numFmtId="0" fontId="2" fillId="0" borderId="7" xfId="0" applyFont="1" applyBorder="1"/>
    <xf numFmtId="10" fontId="1" fillId="0" borderId="0" xfId="0" applyNumberFormat="1" applyFont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15" xfId="0" applyNumberFormat="1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10" fontId="1" fillId="0" borderId="1" xfId="0" applyNumberFormat="1" applyFont="1" applyBorder="1" applyAlignment="1">
      <alignment horizontal="center"/>
    </xf>
    <xf numFmtId="44" fontId="1" fillId="0" borderId="16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9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523875</xdr:colOff>
      <xdr:row>1</xdr:row>
      <xdr:rowOff>142875</xdr:rowOff>
    </xdr:from>
    <xdr:ext cx="5076825" cy="46672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000"/>
  <sheetViews>
    <sheetView tabSelected="1" topLeftCell="A19" workbookViewId="0">
      <selection activeCell="J31" sqref="J31"/>
    </sheetView>
  </sheetViews>
  <sheetFormatPr defaultColWidth="14.42578125" defaultRowHeight="15" customHeight="1" x14ac:dyDescent="0.25"/>
  <cols>
    <col min="1" max="4" width="8.7109375" customWidth="1"/>
    <col min="5" max="5" width="9.7109375" customWidth="1"/>
    <col min="6" max="6" width="11.5703125" customWidth="1"/>
    <col min="7" max="7" width="13.85546875" customWidth="1"/>
    <col min="8" max="8" width="5.7109375" customWidth="1"/>
    <col min="9" max="9" width="8.7109375" customWidth="1"/>
    <col min="10" max="10" width="7" customWidth="1"/>
    <col min="11" max="11" width="18.5703125" customWidth="1"/>
    <col min="12" max="15" width="8.7109375" customWidth="1"/>
    <col min="16" max="16" width="12.5703125" customWidth="1"/>
    <col min="17" max="17" width="12.85546875" customWidth="1"/>
    <col min="18" max="26" width="8.7109375" customWidth="1"/>
  </cols>
  <sheetData>
    <row r="2" spans="2:17" x14ac:dyDescent="0.25">
      <c r="B2" s="31" t="s">
        <v>0</v>
      </c>
      <c r="C2" s="32"/>
      <c r="D2" s="32"/>
      <c r="E2" s="32"/>
      <c r="F2" s="32"/>
      <c r="G2" s="3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x14ac:dyDescent="0.25">
      <c r="B3" s="33" t="s">
        <v>28</v>
      </c>
      <c r="C3" s="34"/>
      <c r="D3" s="34"/>
      <c r="E3" s="34"/>
      <c r="F3" s="34"/>
      <c r="G3" s="35"/>
      <c r="H3" s="2"/>
      <c r="L3" s="2"/>
      <c r="M3" s="2"/>
      <c r="N3" s="2"/>
      <c r="O3" s="2"/>
      <c r="P3" s="2"/>
      <c r="Q3" s="2"/>
    </row>
    <row r="4" spans="2:17" x14ac:dyDescent="0.25">
      <c r="B4" s="36" t="s">
        <v>1</v>
      </c>
      <c r="C4" s="32"/>
      <c r="D4" s="32"/>
      <c r="E4" s="32"/>
      <c r="F4" s="32"/>
      <c r="G4" s="37"/>
      <c r="H4" s="2"/>
      <c r="I4" s="2" t="s">
        <v>2</v>
      </c>
      <c r="J4" s="1"/>
      <c r="K4" s="11"/>
      <c r="L4" s="2"/>
      <c r="M4" s="2"/>
      <c r="N4" s="2"/>
      <c r="O4" s="2"/>
      <c r="P4" s="2"/>
      <c r="Q4" s="2"/>
    </row>
    <row r="5" spans="2:17" x14ac:dyDescent="0.25">
      <c r="B5" s="3"/>
      <c r="C5" s="5"/>
      <c r="D5" s="5"/>
      <c r="E5" s="5"/>
      <c r="F5" s="5"/>
      <c r="G5" s="6"/>
      <c r="H5" s="2"/>
      <c r="I5" s="7" t="s">
        <v>29</v>
      </c>
      <c r="K5" s="7" t="s">
        <v>3</v>
      </c>
      <c r="L5" s="2"/>
      <c r="M5" s="2"/>
      <c r="N5" s="2"/>
      <c r="O5" s="2"/>
      <c r="P5" s="2"/>
      <c r="Q5" s="2"/>
    </row>
    <row r="6" spans="2:17" x14ac:dyDescent="0.25">
      <c r="B6" s="8"/>
      <c r="C6" s="38" t="s">
        <v>4</v>
      </c>
      <c r="D6" s="39"/>
      <c r="E6" s="40"/>
      <c r="F6" s="9">
        <v>8050</v>
      </c>
      <c r="G6" s="10"/>
      <c r="H6" s="2"/>
      <c r="I6" s="11">
        <v>6000</v>
      </c>
      <c r="K6" s="11">
        <v>1</v>
      </c>
      <c r="L6" s="2"/>
      <c r="M6" s="2"/>
      <c r="N6" s="2"/>
      <c r="O6" s="2"/>
      <c r="P6" s="2"/>
      <c r="Q6" s="2"/>
    </row>
    <row r="7" spans="2:17" x14ac:dyDescent="0.25">
      <c r="B7" s="13"/>
      <c r="C7" s="1"/>
      <c r="D7" s="1"/>
      <c r="E7" s="1"/>
      <c r="F7" s="14"/>
      <c r="G7" s="15"/>
      <c r="K7" s="1"/>
      <c r="L7" s="1"/>
      <c r="M7" s="1"/>
      <c r="N7" s="1"/>
      <c r="O7" s="1"/>
      <c r="P7" s="1"/>
      <c r="Q7" s="1"/>
    </row>
    <row r="8" spans="2:17" x14ac:dyDescent="0.25">
      <c r="B8" s="13"/>
      <c r="C8" s="4" t="s">
        <v>5</v>
      </c>
      <c r="D8" s="1"/>
      <c r="E8" s="1"/>
      <c r="F8" s="14">
        <f>SUM(F6*12)</f>
        <v>96600</v>
      </c>
      <c r="G8" s="15"/>
      <c r="K8" s="1"/>
      <c r="L8" s="1"/>
      <c r="M8" s="1"/>
      <c r="N8" s="1"/>
      <c r="O8" s="12"/>
      <c r="P8" s="1"/>
      <c r="Q8" s="1"/>
    </row>
    <row r="9" spans="2:17" x14ac:dyDescent="0.25">
      <c r="B9" s="13"/>
      <c r="C9" s="4" t="s">
        <v>6</v>
      </c>
      <c r="D9" s="1"/>
      <c r="E9" s="1"/>
      <c r="F9" s="16">
        <f>SUM(0.05*F8)</f>
        <v>4830</v>
      </c>
      <c r="G9" s="15"/>
      <c r="K9" s="1"/>
      <c r="L9" s="1"/>
      <c r="M9" s="1"/>
      <c r="N9" s="1"/>
      <c r="O9" s="12"/>
      <c r="P9" s="1"/>
      <c r="Q9" s="1"/>
    </row>
    <row r="10" spans="2:17" x14ac:dyDescent="0.25">
      <c r="B10" s="13"/>
      <c r="C10" s="4" t="s">
        <v>7</v>
      </c>
      <c r="D10" s="1"/>
      <c r="E10" s="1"/>
      <c r="F10" s="14">
        <f>SUM(F8-F9)</f>
        <v>91770</v>
      </c>
      <c r="G10" s="15"/>
      <c r="K10" s="1"/>
      <c r="L10" s="1"/>
      <c r="M10" s="1"/>
      <c r="N10" s="1"/>
      <c r="O10" s="12"/>
      <c r="P10" s="1"/>
      <c r="Q10" s="1"/>
    </row>
    <row r="11" spans="2:17" x14ac:dyDescent="0.25">
      <c r="B11" s="13"/>
      <c r="C11" s="4" t="s">
        <v>30</v>
      </c>
      <c r="D11" s="1"/>
      <c r="E11" s="1"/>
      <c r="F11" s="16">
        <f>SUM(F10*0.3)</f>
        <v>27531</v>
      </c>
      <c r="G11" s="15"/>
      <c r="K11" s="1"/>
      <c r="L11" s="4"/>
      <c r="M11" s="1"/>
      <c r="N11" s="1"/>
      <c r="O11" s="12"/>
      <c r="P11" s="1"/>
      <c r="Q11" s="1"/>
    </row>
    <row r="12" spans="2:17" x14ac:dyDescent="0.25">
      <c r="B12" s="13"/>
      <c r="C12" s="4" t="s">
        <v>8</v>
      </c>
      <c r="D12" s="1"/>
      <c r="E12" s="1"/>
      <c r="F12" s="17">
        <f>SUM(F10-F11)</f>
        <v>64239</v>
      </c>
      <c r="G12" s="15"/>
      <c r="K12" s="1"/>
      <c r="L12" s="1"/>
      <c r="M12" s="1"/>
      <c r="N12" s="1"/>
      <c r="O12" s="12"/>
      <c r="P12" s="1"/>
      <c r="Q12" s="1"/>
    </row>
    <row r="13" spans="2:17" x14ac:dyDescent="0.25">
      <c r="B13" s="13"/>
      <c r="C13" s="1"/>
      <c r="D13" s="1"/>
      <c r="E13" s="1"/>
      <c r="F13" s="12"/>
      <c r="G13" s="15"/>
      <c r="K13" s="1"/>
      <c r="L13" s="1"/>
      <c r="M13" s="1"/>
      <c r="N13" s="1"/>
      <c r="O13" s="12"/>
      <c r="P13" s="1"/>
      <c r="Q13" s="1"/>
    </row>
    <row r="14" spans="2:17" x14ac:dyDescent="0.25">
      <c r="B14" s="13"/>
      <c r="C14" s="1"/>
      <c r="D14" s="1"/>
      <c r="E14" s="1"/>
      <c r="F14" s="1"/>
      <c r="G14" s="10" t="s">
        <v>9</v>
      </c>
      <c r="I14" s="2" t="s">
        <v>10</v>
      </c>
      <c r="L14" s="1"/>
      <c r="M14" s="1"/>
      <c r="N14" s="1"/>
      <c r="O14" s="1"/>
      <c r="P14" s="2"/>
      <c r="Q14" s="1"/>
    </row>
    <row r="15" spans="2:17" x14ac:dyDescent="0.25">
      <c r="B15" s="13"/>
      <c r="C15" s="18" t="s">
        <v>11</v>
      </c>
      <c r="D15" s="18" t="s">
        <v>12</v>
      </c>
      <c r="E15" s="18"/>
      <c r="F15" s="1"/>
      <c r="G15" s="10" t="s">
        <v>13</v>
      </c>
      <c r="I15" s="7" t="s">
        <v>31</v>
      </c>
      <c r="K15" s="7" t="s">
        <v>14</v>
      </c>
      <c r="L15" s="4"/>
      <c r="M15" s="4"/>
      <c r="N15" s="4"/>
      <c r="O15" s="1"/>
      <c r="P15" s="2"/>
      <c r="Q15" s="1"/>
    </row>
    <row r="16" spans="2:17" x14ac:dyDescent="0.25">
      <c r="B16" s="13"/>
      <c r="C16" s="1"/>
      <c r="D16" s="19">
        <v>3.5000000000000003E-2</v>
      </c>
      <c r="E16" s="1"/>
      <c r="F16" s="1"/>
      <c r="G16" s="20">
        <f>SUM(F12/D16)</f>
        <v>1835399.9999999998</v>
      </c>
      <c r="I16" s="21">
        <f>SUM(G16/I6)</f>
        <v>305.89999999999998</v>
      </c>
      <c r="K16" s="22">
        <f>SUM(G16/K6)</f>
        <v>1835399.9999999998</v>
      </c>
      <c r="L16" s="1"/>
      <c r="M16" s="19"/>
      <c r="N16" s="1"/>
      <c r="O16" s="1"/>
      <c r="P16" s="21"/>
      <c r="Q16" s="1"/>
    </row>
    <row r="17" spans="2:17" x14ac:dyDescent="0.25">
      <c r="B17" s="13"/>
      <c r="C17" s="1"/>
      <c r="D17" s="19">
        <v>0.04</v>
      </c>
      <c r="E17" s="1"/>
      <c r="F17" s="1"/>
      <c r="G17" s="23">
        <f>SUM(F12/D17)</f>
        <v>1605975</v>
      </c>
      <c r="I17" s="21">
        <f>SUM(G17/I6)</f>
        <v>267.66250000000002</v>
      </c>
      <c r="K17" s="22">
        <f>SUM(G17/K6)</f>
        <v>1605975</v>
      </c>
      <c r="L17" s="1"/>
      <c r="M17" s="19"/>
      <c r="N17" s="1"/>
      <c r="O17" s="1"/>
      <c r="P17" s="21"/>
      <c r="Q17" s="1"/>
    </row>
    <row r="18" spans="2:17" x14ac:dyDescent="0.25">
      <c r="B18" s="13"/>
      <c r="C18" s="1"/>
      <c r="D18" s="19"/>
      <c r="E18" s="1"/>
      <c r="F18" s="1"/>
      <c r="G18" s="24"/>
      <c r="I18" s="21"/>
      <c r="K18" s="22"/>
      <c r="L18" s="1"/>
      <c r="M18" s="19"/>
      <c r="N18" s="1"/>
      <c r="O18" s="1"/>
      <c r="P18" s="21"/>
      <c r="Q18" s="1"/>
    </row>
    <row r="19" spans="2:17" x14ac:dyDescent="0.25">
      <c r="B19" s="13"/>
      <c r="C19" s="1"/>
      <c r="D19" s="19">
        <v>4.4999999999999998E-2</v>
      </c>
      <c r="E19" s="1"/>
      <c r="F19" s="1"/>
      <c r="G19" s="20">
        <f>SUM(F12/D19)</f>
        <v>1427533.3333333335</v>
      </c>
      <c r="I19" s="21">
        <f>SUM(G19/I6)</f>
        <v>237.92222222222225</v>
      </c>
      <c r="K19" s="22">
        <f>SUM(G19/K6)</f>
        <v>1427533.3333333335</v>
      </c>
      <c r="L19" s="1"/>
      <c r="M19" s="19"/>
      <c r="N19" s="1"/>
      <c r="O19" s="1"/>
      <c r="P19" s="21"/>
      <c r="Q19" s="1"/>
    </row>
    <row r="20" spans="2:17" x14ac:dyDescent="0.25">
      <c r="B20" s="13"/>
      <c r="C20" s="1"/>
      <c r="D20" s="19">
        <v>0.05</v>
      </c>
      <c r="E20" s="1"/>
      <c r="F20" s="1"/>
      <c r="G20" s="23">
        <f>SUM(F12/D20)</f>
        <v>1284780</v>
      </c>
      <c r="I20" s="21">
        <f>SUM(G20/I6)</f>
        <v>214.13</v>
      </c>
      <c r="K20" s="22">
        <f>SUM(G20/K6)</f>
        <v>1284780</v>
      </c>
      <c r="L20" s="1"/>
      <c r="M20" s="19"/>
      <c r="N20" s="1"/>
      <c r="O20" s="1"/>
      <c r="P20" s="21"/>
      <c r="Q20" s="1"/>
    </row>
    <row r="21" spans="2:17" ht="15.75" customHeight="1" x14ac:dyDescent="0.25">
      <c r="B21" s="13"/>
      <c r="C21" s="1"/>
      <c r="D21" s="11"/>
      <c r="E21" s="1"/>
      <c r="F21" s="1"/>
      <c r="G21" s="24"/>
      <c r="I21" s="21"/>
      <c r="K21" s="22"/>
      <c r="L21" s="1"/>
      <c r="M21" s="11"/>
      <c r="N21" s="1"/>
      <c r="O21" s="1"/>
      <c r="P21" s="11"/>
      <c r="Q21" s="1"/>
    </row>
    <row r="22" spans="2:17" ht="15.75" customHeight="1" x14ac:dyDescent="0.25">
      <c r="B22" s="13"/>
      <c r="C22" s="1"/>
      <c r="D22" s="19">
        <v>5.5E-2</v>
      </c>
      <c r="E22" s="1"/>
      <c r="F22" s="1"/>
      <c r="G22" s="20">
        <f>SUM(F12/D22)</f>
        <v>1167981.8181818181</v>
      </c>
      <c r="I22" s="21">
        <f>SUM(G22/I6)</f>
        <v>194.66363636363636</v>
      </c>
      <c r="K22" s="22">
        <f>SUM(G22/K6)</f>
        <v>1167981.8181818181</v>
      </c>
      <c r="L22" s="1"/>
      <c r="M22" s="19"/>
      <c r="N22" s="1"/>
      <c r="O22" s="1"/>
      <c r="P22" s="21"/>
      <c r="Q22" s="1"/>
    </row>
    <row r="23" spans="2:17" ht="15.75" customHeight="1" x14ac:dyDescent="0.25">
      <c r="B23" s="13"/>
      <c r="C23" s="1"/>
      <c r="D23" s="19">
        <v>0.06</v>
      </c>
      <c r="E23" s="1"/>
      <c r="F23" s="1"/>
      <c r="G23" s="23">
        <f>SUM(F12/D23)</f>
        <v>1070650</v>
      </c>
      <c r="I23" s="21">
        <f>SUM(G23/I6)</f>
        <v>178.44166666666666</v>
      </c>
      <c r="K23" s="22">
        <f>SUM(G23/K6)</f>
        <v>1070650</v>
      </c>
      <c r="L23" s="1"/>
      <c r="M23" s="19"/>
      <c r="N23" s="1"/>
      <c r="O23" s="1"/>
      <c r="P23" s="21"/>
      <c r="Q23" s="1"/>
    </row>
    <row r="24" spans="2:17" ht="15.75" customHeight="1" x14ac:dyDescent="0.25">
      <c r="B24" s="13"/>
      <c r="C24" s="1"/>
      <c r="D24" s="19"/>
      <c r="E24" s="1"/>
      <c r="F24" s="1"/>
      <c r="G24" s="24"/>
      <c r="I24" s="21"/>
      <c r="K24" s="22"/>
      <c r="L24" s="1"/>
      <c r="M24" s="19"/>
      <c r="N24" s="1"/>
      <c r="O24" s="1"/>
      <c r="P24" s="21"/>
      <c r="Q24" s="1"/>
    </row>
    <row r="25" spans="2:17" ht="15.75" customHeight="1" x14ac:dyDescent="0.25">
      <c r="B25" s="13"/>
      <c r="C25" s="1"/>
      <c r="D25" s="19">
        <v>6.5000000000000002E-2</v>
      </c>
      <c r="E25" s="1"/>
      <c r="F25" s="1"/>
      <c r="G25" s="20">
        <f>SUM(F12/D25)</f>
        <v>988292.30769230763</v>
      </c>
      <c r="I25" s="21">
        <f>SUM(G25/I6)</f>
        <v>164.71538461538461</v>
      </c>
      <c r="K25" s="22">
        <f>SUM(G25/K6)</f>
        <v>988292.30769230763</v>
      </c>
      <c r="L25" s="1"/>
      <c r="M25" s="19"/>
      <c r="N25" s="1"/>
      <c r="O25" s="1"/>
      <c r="P25" s="21"/>
      <c r="Q25" s="1"/>
    </row>
    <row r="26" spans="2:17" ht="15.75" customHeight="1" x14ac:dyDescent="0.25">
      <c r="B26" s="25"/>
      <c r="C26" s="26"/>
      <c r="D26" s="27">
        <v>7.0000000000000007E-2</v>
      </c>
      <c r="E26" s="26"/>
      <c r="F26" s="26"/>
      <c r="G26" s="28">
        <f>SUM(F12/D26)</f>
        <v>917699.99999999988</v>
      </c>
      <c r="I26" s="21">
        <f>SUM(G26/I6)</f>
        <v>152.94999999999999</v>
      </c>
      <c r="K26" s="22">
        <f>SUM(G26/K6)</f>
        <v>917699.99999999988</v>
      </c>
      <c r="L26" s="1"/>
      <c r="M26" s="19"/>
      <c r="N26" s="1"/>
      <c r="O26" s="1"/>
      <c r="P26" s="21"/>
      <c r="Q26" s="1"/>
    </row>
    <row r="27" spans="2:17" ht="15.75" customHeight="1" x14ac:dyDescent="0.25"/>
    <row r="28" spans="2:17" ht="15.75" customHeight="1" x14ac:dyDescent="0.25">
      <c r="B28" s="29" t="s">
        <v>15</v>
      </c>
      <c r="C28" s="29"/>
    </row>
    <row r="29" spans="2:17" ht="15.75" customHeight="1" x14ac:dyDescent="0.25">
      <c r="B29" s="30" t="s">
        <v>16</v>
      </c>
    </row>
    <row r="30" spans="2:17" ht="15.75" customHeight="1" x14ac:dyDescent="0.25">
      <c r="B30" s="30" t="s">
        <v>17</v>
      </c>
    </row>
    <row r="31" spans="2:17" ht="15.75" customHeight="1" x14ac:dyDescent="0.25"/>
    <row r="32" spans="2:17" ht="15.75" customHeight="1" x14ac:dyDescent="0.25">
      <c r="B32" s="4" t="s">
        <v>18</v>
      </c>
      <c r="F32" s="30" t="s">
        <v>19</v>
      </c>
    </row>
    <row r="33" spans="2:6" ht="15.75" customHeight="1" x14ac:dyDescent="0.25">
      <c r="B33" s="4" t="s">
        <v>20</v>
      </c>
      <c r="F33" s="30" t="s">
        <v>21</v>
      </c>
    </row>
    <row r="34" spans="2:6" ht="15.75" customHeight="1" x14ac:dyDescent="0.25">
      <c r="B34" s="4" t="s">
        <v>22</v>
      </c>
      <c r="F34" s="30" t="s">
        <v>23</v>
      </c>
    </row>
    <row r="35" spans="2:6" ht="15.75" customHeight="1" x14ac:dyDescent="0.25">
      <c r="B35" s="4" t="s">
        <v>24</v>
      </c>
      <c r="F35" s="30" t="s">
        <v>25</v>
      </c>
    </row>
    <row r="36" spans="2:6" ht="15.75" customHeight="1" x14ac:dyDescent="0.25">
      <c r="B36" s="4" t="s">
        <v>26</v>
      </c>
      <c r="F36" s="30" t="s">
        <v>27</v>
      </c>
    </row>
    <row r="37" spans="2:6" ht="15.75" customHeight="1" x14ac:dyDescent="0.25"/>
    <row r="38" spans="2:6" ht="15.75" customHeight="1" x14ac:dyDescent="0.25">
      <c r="B38" t="s">
        <v>32</v>
      </c>
    </row>
    <row r="39" spans="2:6" ht="15.75" customHeight="1" x14ac:dyDescent="0.25">
      <c r="B39" t="s">
        <v>33</v>
      </c>
    </row>
    <row r="40" spans="2:6" ht="15.75" customHeight="1" x14ac:dyDescent="0.25">
      <c r="B40" t="s">
        <v>34</v>
      </c>
    </row>
    <row r="41" spans="2:6" ht="15.75" customHeight="1" x14ac:dyDescent="0.25"/>
    <row r="42" spans="2:6" ht="15.75" customHeight="1" x14ac:dyDescent="0.25"/>
    <row r="43" spans="2:6" ht="15.75" customHeight="1" x14ac:dyDescent="0.25"/>
    <row r="44" spans="2:6" ht="15.75" customHeight="1" x14ac:dyDescent="0.25"/>
    <row r="45" spans="2:6" ht="15.75" customHeight="1" x14ac:dyDescent="0.25"/>
    <row r="46" spans="2:6" ht="15.75" customHeight="1" x14ac:dyDescent="0.25"/>
    <row r="47" spans="2:6" ht="15.75" customHeight="1" x14ac:dyDescent="0.25"/>
    <row r="48" spans="2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B2:G2"/>
    <mergeCell ref="B3:G3"/>
    <mergeCell ref="B4:G4"/>
    <mergeCell ref="C6:E6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30% Exps -Also Gross Comm Rents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Marketing  RGC</cp:lastModifiedBy>
  <dcterms:modified xsi:type="dcterms:W3CDTF">2024-05-09T20:18:52Z</dcterms:modified>
</cp:coreProperties>
</file>